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rivado\docs\viajes\Sete2\"/>
    </mc:Choice>
  </mc:AlternateContent>
  <bookViews>
    <workbookView xWindow="0" yWindow="0" windowWidth="25170" windowHeight="124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H15" i="1"/>
  <c r="J14" i="1"/>
  <c r="J11" i="1"/>
  <c r="J12" i="1"/>
  <c r="H8" i="1" l="1"/>
  <c r="J8" i="1" s="1"/>
  <c r="C15" i="1" s="1"/>
  <c r="J3" i="1"/>
  <c r="J4" i="1" s="1"/>
  <c r="C13" i="1" l="1"/>
  <c r="C4" i="1"/>
  <c r="C3" i="1"/>
  <c r="C2" i="1"/>
  <c r="C8" i="1"/>
  <c r="C9" i="1"/>
  <c r="C7" i="1"/>
  <c r="C6" i="1"/>
  <c r="C11" i="1"/>
  <c r="C5" i="1"/>
  <c r="C14" i="1"/>
  <c r="C10" i="1"/>
  <c r="C12" i="1"/>
</calcChain>
</file>

<file path=xl/comments1.xml><?xml version="1.0" encoding="utf-8"?>
<comments xmlns="http://schemas.openxmlformats.org/spreadsheetml/2006/main">
  <authors>
    <author>felipe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felipe:</t>
        </r>
        <r>
          <rPr>
            <sz val="9"/>
            <color indexed="81"/>
            <rFont val="Tahoma"/>
            <family val="2"/>
          </rPr>
          <t xml:space="preserve">
El club paga una parte</t>
        </r>
      </text>
    </comment>
  </commentList>
</comments>
</file>

<file path=xl/sharedStrings.xml><?xml version="1.0" encoding="utf-8"?>
<sst xmlns="http://schemas.openxmlformats.org/spreadsheetml/2006/main" count="38" uniqueCount="34">
  <si>
    <t>Pagos de la Espaílla</t>
  </si>
  <si>
    <t>Lazaret</t>
  </si>
  <si>
    <t>Socio</t>
  </si>
  <si>
    <t>Pagado</t>
  </si>
  <si>
    <t>Gastos estimados</t>
  </si>
  <si>
    <t>Juan</t>
  </si>
  <si>
    <t>Toñi</t>
  </si>
  <si>
    <t>Agu</t>
  </si>
  <si>
    <t>Lyli</t>
  </si>
  <si>
    <t>Cris</t>
  </si>
  <si>
    <t>Kiko</t>
  </si>
  <si>
    <t>Harry</t>
  </si>
  <si>
    <t>Dani</t>
  </si>
  <si>
    <t>Total Lazaret</t>
  </si>
  <si>
    <t>pax</t>
  </si>
  <si>
    <t>Lo paga el club</t>
  </si>
  <si>
    <t>Furgo1</t>
  </si>
  <si>
    <t>Furgo2</t>
  </si>
  <si>
    <t>Sacri</t>
  </si>
  <si>
    <t>Elena</t>
  </si>
  <si>
    <t>Barry</t>
  </si>
  <si>
    <t>Satur</t>
  </si>
  <si>
    <t>Plex</t>
  </si>
  <si>
    <t>Rosa</t>
  </si>
  <si>
    <t>persona</t>
  </si>
  <si>
    <t>Vuelo</t>
  </si>
  <si>
    <t>A dividir entre 14</t>
  </si>
  <si>
    <t>Alojamiento</t>
  </si>
  <si>
    <t>Gastos combustibles</t>
  </si>
  <si>
    <t>grupo2</t>
  </si>
  <si>
    <t>grupo 1 y 2</t>
  </si>
  <si>
    <t>2 veh x 6litros/100km. 2000km, 1,25€/litro= 300 euros</t>
  </si>
  <si>
    <t>1 veh x 6litros/100km. 2000km, 1,25€/litro= 150 euros + 60 peaje</t>
  </si>
  <si>
    <t>Jamon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</si>
</sst>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6" fontId="0" fillId="0" borderId="0" xfId="0" applyNumberFormat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H15" sqref="H15"/>
    </sheetView>
  </sheetViews>
  <sheetFormatPr baseColWidth="10" defaultRowHeight="15" x14ac:dyDescent="0.25"/>
  <cols>
    <col min="3" max="3" width="11.42578125" style="1"/>
    <col min="4" max="4" width="8" customWidth="1"/>
    <col min="5" max="5" width="7.5703125" customWidth="1"/>
    <col min="7" max="7" width="24.28515625" customWidth="1"/>
    <col min="9" max="9" width="16" customWidth="1"/>
  </cols>
  <sheetData>
    <row r="1" spans="1:12" s="5" customFormat="1" x14ac:dyDescent="0.25">
      <c r="A1" s="5" t="s">
        <v>2</v>
      </c>
      <c r="B1" s="5" t="s">
        <v>3</v>
      </c>
      <c r="C1" s="6" t="s">
        <v>4</v>
      </c>
      <c r="E1" s="5" t="s">
        <v>33</v>
      </c>
      <c r="H1" s="5" t="s">
        <v>0</v>
      </c>
    </row>
    <row r="2" spans="1:12" x14ac:dyDescent="0.25">
      <c r="A2" t="s">
        <v>5</v>
      </c>
      <c r="B2">
        <v>350</v>
      </c>
      <c r="C2" s="1">
        <f>$J$12+$J$8+$J$14+$H$11/14</f>
        <v>351.07928571428573</v>
      </c>
      <c r="E2">
        <v>10</v>
      </c>
      <c r="H2" s="2">
        <v>1000</v>
      </c>
      <c r="I2" s="2" t="s">
        <v>1</v>
      </c>
      <c r="J2" s="2" t="s">
        <v>13</v>
      </c>
      <c r="K2" s="2"/>
    </row>
    <row r="3" spans="1:12" x14ac:dyDescent="0.25">
      <c r="A3" t="s">
        <v>6</v>
      </c>
      <c r="B3">
        <v>350</v>
      </c>
      <c r="C3" s="1">
        <f t="shared" ref="C3:C9" si="0">$J$12+$J$8+$J$14+$H$11/14</f>
        <v>351.07928571428573</v>
      </c>
      <c r="E3">
        <v>10</v>
      </c>
      <c r="H3" s="2">
        <v>1000</v>
      </c>
      <c r="I3" s="2" t="s">
        <v>1</v>
      </c>
      <c r="J3" s="3">
        <f>SUM(H2,H3,H4)</f>
        <v>2000</v>
      </c>
      <c r="K3" s="2"/>
    </row>
    <row r="4" spans="1:12" x14ac:dyDescent="0.25">
      <c r="A4" t="s">
        <v>18</v>
      </c>
      <c r="B4">
        <v>350</v>
      </c>
      <c r="C4" s="1">
        <f t="shared" si="0"/>
        <v>351.07928571428573</v>
      </c>
      <c r="E4">
        <v>10</v>
      </c>
      <c r="H4" s="2">
        <v>0</v>
      </c>
      <c r="I4" s="2" t="s">
        <v>1</v>
      </c>
      <c r="J4" s="3">
        <f>J3/14</f>
        <v>142.85714285714286</v>
      </c>
      <c r="K4" s="2" t="s">
        <v>14</v>
      </c>
    </row>
    <row r="5" spans="1:12" x14ac:dyDescent="0.25">
      <c r="A5" t="s">
        <v>19</v>
      </c>
      <c r="B5">
        <v>350</v>
      </c>
      <c r="C5" s="1">
        <f t="shared" si="0"/>
        <v>351.07928571428573</v>
      </c>
      <c r="E5">
        <v>10</v>
      </c>
      <c r="J5" s="1"/>
    </row>
    <row r="6" spans="1:12" x14ac:dyDescent="0.25">
      <c r="A6" t="s">
        <v>20</v>
      </c>
      <c r="B6">
        <v>350</v>
      </c>
      <c r="C6" s="1">
        <f t="shared" si="0"/>
        <v>351.07928571428573</v>
      </c>
      <c r="E6">
        <v>10</v>
      </c>
      <c r="J6" s="1"/>
    </row>
    <row r="7" spans="1:12" x14ac:dyDescent="0.25">
      <c r="A7" t="s">
        <v>21</v>
      </c>
      <c r="B7">
        <v>351.08</v>
      </c>
      <c r="C7" s="1">
        <f t="shared" si="0"/>
        <v>351.07928571428573</v>
      </c>
      <c r="E7">
        <v>10</v>
      </c>
      <c r="J7" s="1"/>
    </row>
    <row r="8" spans="1:12" x14ac:dyDescent="0.25">
      <c r="A8" t="s">
        <v>22</v>
      </c>
      <c r="B8">
        <v>351.08</v>
      </c>
      <c r="C8" s="1">
        <f t="shared" si="0"/>
        <v>351.07928571428573</v>
      </c>
      <c r="E8">
        <v>10</v>
      </c>
      <c r="G8" t="s">
        <v>27</v>
      </c>
      <c r="H8" s="1">
        <f>3*58.5*14*0.97+65+0.88*14*3</f>
        <v>2485.25</v>
      </c>
      <c r="J8" s="1">
        <f>H8/14</f>
        <v>177.51785714285714</v>
      </c>
      <c r="K8" t="s">
        <v>24</v>
      </c>
    </row>
    <row r="9" spans="1:12" x14ac:dyDescent="0.25">
      <c r="A9" t="s">
        <v>23</v>
      </c>
      <c r="B9">
        <v>350</v>
      </c>
      <c r="C9" s="1">
        <f t="shared" si="0"/>
        <v>351.07928571428573</v>
      </c>
      <c r="H9" s="1"/>
      <c r="J9" s="1"/>
    </row>
    <row r="10" spans="1:12" x14ac:dyDescent="0.25">
      <c r="A10" t="s">
        <v>7</v>
      </c>
      <c r="B10">
        <v>260</v>
      </c>
      <c r="C10" s="1">
        <f>$J$15+$J$8+$J$14+$H$11/14</f>
        <v>259.09928571428571</v>
      </c>
      <c r="E10">
        <v>10</v>
      </c>
      <c r="G10" t="s">
        <v>16</v>
      </c>
      <c r="H10" s="1">
        <v>308</v>
      </c>
      <c r="I10" t="s">
        <v>15</v>
      </c>
      <c r="J10" s="1"/>
    </row>
    <row r="11" spans="1:12" x14ac:dyDescent="0.25">
      <c r="A11" t="s">
        <v>8</v>
      </c>
      <c r="B11">
        <v>260</v>
      </c>
      <c r="C11" s="1">
        <f t="shared" ref="C11:C15" si="1">$J$15+$J$8+$J$14+$H$11/14</f>
        <v>259.09928571428571</v>
      </c>
      <c r="G11" t="s">
        <v>17</v>
      </c>
      <c r="H11" s="1">
        <v>422.14</v>
      </c>
      <c r="I11" t="s">
        <v>26</v>
      </c>
      <c r="J11" s="1">
        <f>H11/14</f>
        <v>30.15285714285714</v>
      </c>
      <c r="K11" t="s">
        <v>24</v>
      </c>
    </row>
    <row r="12" spans="1:12" x14ac:dyDescent="0.25">
      <c r="A12" t="s">
        <v>9</v>
      </c>
      <c r="B12">
        <v>260</v>
      </c>
      <c r="C12" s="1">
        <f t="shared" si="1"/>
        <v>259.09928571428571</v>
      </c>
      <c r="G12" t="s">
        <v>25</v>
      </c>
      <c r="H12" s="1">
        <v>975.84</v>
      </c>
      <c r="J12" s="1">
        <f>H12/8</f>
        <v>121.98</v>
      </c>
      <c r="K12" t="s">
        <v>24</v>
      </c>
    </row>
    <row r="13" spans="1:12" x14ac:dyDescent="0.25">
      <c r="A13" t="s">
        <v>10</v>
      </c>
      <c r="B13">
        <v>260</v>
      </c>
      <c r="C13" s="1">
        <f t="shared" si="1"/>
        <v>259.09928571428571</v>
      </c>
      <c r="G13" t="s">
        <v>28</v>
      </c>
    </row>
    <row r="14" spans="1:12" x14ac:dyDescent="0.25">
      <c r="A14" t="s">
        <v>11</v>
      </c>
      <c r="B14">
        <v>260</v>
      </c>
      <c r="C14" s="1">
        <f t="shared" si="1"/>
        <v>259.09928571428571</v>
      </c>
      <c r="G14" t="s">
        <v>30</v>
      </c>
      <c r="H14">
        <v>300</v>
      </c>
      <c r="J14" s="4">
        <f>H14/14</f>
        <v>21.428571428571427</v>
      </c>
      <c r="L14" t="s">
        <v>31</v>
      </c>
    </row>
    <row r="15" spans="1:12" x14ac:dyDescent="0.25">
      <c r="A15" t="s">
        <v>12</v>
      </c>
      <c r="B15">
        <v>260</v>
      </c>
      <c r="C15" s="1">
        <f t="shared" si="1"/>
        <v>259.09928571428571</v>
      </c>
      <c r="G15" t="s">
        <v>29</v>
      </c>
      <c r="H15">
        <f>2000*0.06*1.25+60</f>
        <v>210</v>
      </c>
      <c r="J15" s="1">
        <f>H15/7</f>
        <v>30</v>
      </c>
      <c r="L15" t="s">
        <v>32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Málaga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Romero Gómez</dc:creator>
  <cp:lastModifiedBy>felipe</cp:lastModifiedBy>
  <dcterms:created xsi:type="dcterms:W3CDTF">2018-02-16T08:55:47Z</dcterms:created>
  <dcterms:modified xsi:type="dcterms:W3CDTF">2018-03-29T05:41:11Z</dcterms:modified>
</cp:coreProperties>
</file>